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7235" windowHeight="7695" activeTab="4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10" sheetId="10" r:id="rId6"/>
    <sheet name="11" sheetId="14" r:id="rId7"/>
  </sheets>
  <definedNames>
    <definedName name="_xlnm._FilterDatabase" localSheetId="5" hidden="1">'10'!$A$14:$L$14</definedName>
    <definedName name="_xlnm._FilterDatabase" localSheetId="6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Print_Area" localSheetId="5">'10'!$A$1:$L$26</definedName>
    <definedName name="_xlnm.Print_Area" localSheetId="6">'11'!$A$1:$L$38</definedName>
    <definedName name="_xlnm.Print_Area" localSheetId="1">'5'!$A$1:$L$28</definedName>
    <definedName name="_xlnm.Print_Area" localSheetId="2">'6'!$A$1:$L$29</definedName>
    <definedName name="_xlnm.Print_Area" localSheetId="3">'7'!$A$1:$L$25</definedName>
    <definedName name="_xlnm.Print_Area" localSheetId="4">'8'!$A$1:$L$28</definedName>
  </definedNames>
  <calcPr calcId="145621"/>
</workbook>
</file>

<file path=xl/calcChain.xml><?xml version="1.0" encoding="utf-8"?>
<calcChain xmlns="http://schemas.openxmlformats.org/spreadsheetml/2006/main">
  <c r="K18" i="19" l="1"/>
  <c r="H18" i="19"/>
  <c r="C18" i="19"/>
  <c r="B18" i="19"/>
  <c r="A18" i="19"/>
  <c r="K17" i="19"/>
  <c r="H17" i="19"/>
  <c r="C17" i="19"/>
  <c r="B17" i="19"/>
  <c r="A17" i="19"/>
  <c r="K16" i="19"/>
  <c r="H16" i="19"/>
  <c r="C16" i="19"/>
  <c r="B16" i="19"/>
  <c r="A16" i="19"/>
  <c r="K15" i="19"/>
  <c r="H15" i="19"/>
  <c r="C15" i="19"/>
  <c r="B15" i="19"/>
  <c r="A15" i="19"/>
  <c r="K19" i="18"/>
  <c r="H19" i="18"/>
  <c r="C19" i="18"/>
  <c r="B19" i="18"/>
  <c r="A19" i="18"/>
  <c r="K18" i="18"/>
  <c r="H18" i="18"/>
  <c r="C18" i="18"/>
  <c r="B18" i="18"/>
  <c r="A18" i="18"/>
  <c r="K17" i="18"/>
  <c r="H17" i="18"/>
  <c r="C17" i="18"/>
  <c r="B17" i="18"/>
  <c r="A17" i="18"/>
  <c r="K16" i="18"/>
  <c r="H16" i="18"/>
  <c r="C16" i="18"/>
  <c r="B16" i="18"/>
  <c r="A16" i="18"/>
  <c r="K15" i="18"/>
  <c r="H15" i="18"/>
  <c r="C15" i="18"/>
  <c r="B15" i="18"/>
  <c r="A15" i="18"/>
  <c r="K15" i="17"/>
  <c r="H15" i="17"/>
  <c r="C15" i="17"/>
  <c r="B15" i="17"/>
  <c r="A15" i="17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H15" i="16"/>
  <c r="C15" i="16"/>
  <c r="B15" i="16"/>
  <c r="A15" i="16"/>
  <c r="K28" i="14"/>
  <c r="H28" i="14"/>
  <c r="B28" i="14"/>
  <c r="A28" i="14"/>
  <c r="K27" i="14"/>
  <c r="H27" i="14"/>
  <c r="B27" i="14"/>
  <c r="A27" i="14"/>
  <c r="K26" i="14"/>
  <c r="H26" i="14"/>
  <c r="B26" i="14"/>
  <c r="A26" i="14"/>
  <c r="K25" i="14"/>
  <c r="H25" i="14"/>
  <c r="B25" i="14"/>
  <c r="A25" i="14"/>
  <c r="K24" i="14"/>
  <c r="H24" i="14"/>
  <c r="B24" i="14"/>
  <c r="A24" i="14"/>
  <c r="K23" i="14"/>
  <c r="H23" i="14"/>
  <c r="B23" i="14"/>
  <c r="A23" i="14"/>
  <c r="K22" i="14"/>
  <c r="H22" i="14"/>
  <c r="B22" i="14"/>
  <c r="A22" i="14"/>
  <c r="K21" i="14"/>
  <c r="H21" i="14"/>
  <c r="B21" i="14"/>
  <c r="A21" i="14"/>
  <c r="K20" i="14"/>
  <c r="H20" i="14"/>
  <c r="B20" i="14"/>
  <c r="A20" i="14"/>
  <c r="K19" i="14"/>
  <c r="H19" i="14"/>
  <c r="B19" i="14"/>
  <c r="A19" i="14"/>
  <c r="K18" i="14"/>
  <c r="H18" i="14"/>
  <c r="B18" i="14"/>
  <c r="A18" i="14"/>
  <c r="K17" i="14"/>
  <c r="H17" i="14"/>
  <c r="B17" i="14"/>
  <c r="A17" i="14"/>
  <c r="K16" i="14"/>
  <c r="H16" i="14"/>
  <c r="B16" i="14"/>
  <c r="A16" i="14"/>
  <c r="K15" i="14"/>
  <c r="H15" i="14"/>
  <c r="B15" i="14"/>
  <c r="A15" i="14"/>
  <c r="B16" i="10" l="1"/>
  <c r="B15" i="10"/>
  <c r="C16" i="10"/>
  <c r="C15" i="10"/>
  <c r="H16" i="10"/>
  <c r="H15" i="10"/>
  <c r="A16" i="10"/>
  <c r="A15" i="10"/>
  <c r="K15" i="10"/>
  <c r="K16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<sst xmlns="http://schemas.openxmlformats.org/spreadsheetml/2006/main" count="338" uniqueCount="140">
  <si>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</si>
  <si>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</si>
  <si>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</si>
  <si>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</si>
  <si>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</si>
  <si>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</si>
  <si>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</si>
  <si>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</si>
  <si>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</si>
  <si>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</si>
  <si>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</si>
  <si>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</si>
  <si>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</si>
  <si>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</si>
  <si>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</si>
  <si>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</si>
  <si>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</si>
  <si>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</si>
  <si>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</si>
  <si>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</si>
  <si>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</si>
  <si>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</si>
  <si>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</si>
  <si>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</si>
  <si>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</si>
  <si>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</si>
  <si>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астрономия</t>
  </si>
  <si>
    <t>Код участника (Сириус)</t>
  </si>
  <si>
    <t>sas24510/edu350121/5/v945g6</t>
  </si>
  <si>
    <t>sas24510/edu350121/5/6qwz76</t>
  </si>
  <si>
    <t>sas24510/edu350121/5/6z9g7v</t>
  </si>
  <si>
    <t>sas24510/edu350121/5/67242v</t>
  </si>
  <si>
    <t xml:space="preserve">Богатырева </t>
  </si>
  <si>
    <t xml:space="preserve">Агапитов </t>
  </si>
  <si>
    <t xml:space="preserve">Чекалева </t>
  </si>
  <si>
    <t>Бубнова</t>
  </si>
  <si>
    <t xml:space="preserve">София </t>
  </si>
  <si>
    <t>Вадимовна</t>
  </si>
  <si>
    <t xml:space="preserve">Егор </t>
  </si>
  <si>
    <t>Евгеньевич</t>
  </si>
  <si>
    <t xml:space="preserve">Дарья </t>
  </si>
  <si>
    <t>Дмитриевна</t>
  </si>
  <si>
    <t xml:space="preserve"> Юлия </t>
  </si>
  <si>
    <t>Александровна</t>
  </si>
  <si>
    <t>Горшкова С.А.</t>
  </si>
  <si>
    <t>Члены жюри:</t>
  </si>
  <si>
    <t>Багрецова И.В.</t>
  </si>
  <si>
    <t>Листвин А.А.</t>
  </si>
  <si>
    <t>sas24610/edu350121/6/vr4w9v</t>
  </si>
  <si>
    <t>sas24610/edu350121/6/644rq6</t>
  </si>
  <si>
    <t>sas24610/edu350121/6/v8254v</t>
  </si>
  <si>
    <t>sas24610/edu350121/6/vg3rgv</t>
  </si>
  <si>
    <t>sas24610/edu350121/6/644q56</t>
  </si>
  <si>
    <t xml:space="preserve">Чурсанова </t>
  </si>
  <si>
    <t xml:space="preserve">Валерия </t>
  </si>
  <si>
    <t xml:space="preserve">Лебедева </t>
  </si>
  <si>
    <t xml:space="preserve">Анна </t>
  </si>
  <si>
    <t xml:space="preserve">Усынина </t>
  </si>
  <si>
    <t xml:space="preserve">Майя </t>
  </si>
  <si>
    <t>Денисовна</t>
  </si>
  <si>
    <t xml:space="preserve">Таничева </t>
  </si>
  <si>
    <t>Марковна</t>
  </si>
  <si>
    <t xml:space="preserve">Варвара </t>
  </si>
  <si>
    <t xml:space="preserve">Чернецкий </t>
  </si>
  <si>
    <t xml:space="preserve">Михаил </t>
  </si>
  <si>
    <t>Михайлович</t>
  </si>
  <si>
    <t>sas24710/edu350121/7/6qwz76</t>
  </si>
  <si>
    <t xml:space="preserve">Соколова </t>
  </si>
  <si>
    <t xml:space="preserve">Лада </t>
  </si>
  <si>
    <t>Евгеньевна</t>
  </si>
  <si>
    <t>sas24810/edu350121/8/64r356</t>
  </si>
  <si>
    <t>sas24810/edu350121/8/v948g6</t>
  </si>
  <si>
    <t>sas24810/edu350121/8/6w248v</t>
  </si>
  <si>
    <t>sas24810/edu350121/8/627r2v</t>
  </si>
  <si>
    <t xml:space="preserve">Белов </t>
  </si>
  <si>
    <t xml:space="preserve">Германов </t>
  </si>
  <si>
    <t xml:space="preserve">Семин </t>
  </si>
  <si>
    <t xml:space="preserve">Чурсанов </t>
  </si>
  <si>
    <t xml:space="preserve">Иван </t>
  </si>
  <si>
    <t>Андреевич</t>
  </si>
  <si>
    <t xml:space="preserve">Тимур </t>
  </si>
  <si>
    <t>Романович</t>
  </si>
  <si>
    <t xml:space="preserve">Арсентий </t>
  </si>
  <si>
    <t>Сергеевич</t>
  </si>
  <si>
    <t xml:space="preserve">Андрей </t>
  </si>
  <si>
    <t>Дмитриевич</t>
  </si>
  <si>
    <t>sas241010/edu350121/10/96z886</t>
  </si>
  <si>
    <t>sas241010/edu350121/10/q67596</t>
  </si>
  <si>
    <t xml:space="preserve">Плотников </t>
  </si>
  <si>
    <t xml:space="preserve">Никита </t>
  </si>
  <si>
    <t>Валерьевич</t>
  </si>
  <si>
    <t xml:space="preserve">Павлов </t>
  </si>
  <si>
    <t xml:space="preserve">Тимофей </t>
  </si>
  <si>
    <t>Александрович</t>
  </si>
  <si>
    <t>sas241110/edu350121/11/67q96</t>
  </si>
  <si>
    <t>sas241110/edu350121/11/vrgq6</t>
  </si>
  <si>
    <t>sas241110/edu350121/11/6w42v</t>
  </si>
  <si>
    <t>sas241110/edu350121/11/6432v</t>
  </si>
  <si>
    <t>sas241110/edu350121/11/v577v</t>
  </si>
  <si>
    <t>sas241110/edu350121/11/v8wz6</t>
  </si>
  <si>
    <t>sas241110/edu350121/11/vrg76</t>
  </si>
  <si>
    <t>sas241110/edu350121/11/63586</t>
  </si>
  <si>
    <t>sas241110/edu350121/11/vgqwv</t>
  </si>
  <si>
    <t>sas241110/edu350121/11/6452v</t>
  </si>
  <si>
    <t>sas241110/edu350121/11/6q8zv</t>
  </si>
  <si>
    <t>sas241110/edu350121/11/v9876</t>
  </si>
  <si>
    <t>sas241110/edu350121/11/62rq6</t>
  </si>
  <si>
    <t>sas241110/edu350121/11/6z38v</t>
  </si>
  <si>
    <t xml:space="preserve">Серякова </t>
  </si>
  <si>
    <t xml:space="preserve">Анастасия </t>
  </si>
  <si>
    <t>Эдуардовна</t>
  </si>
  <si>
    <t>Лебедева</t>
  </si>
  <si>
    <t xml:space="preserve"> Ася </t>
  </si>
  <si>
    <t>Сергеевна</t>
  </si>
  <si>
    <t xml:space="preserve">Журавлев </t>
  </si>
  <si>
    <t xml:space="preserve">Сергей </t>
  </si>
  <si>
    <t>Аркадьевич</t>
  </si>
  <si>
    <t xml:space="preserve">Батогов </t>
  </si>
  <si>
    <t xml:space="preserve">Захар </t>
  </si>
  <si>
    <t xml:space="preserve">Рощин </t>
  </si>
  <si>
    <t xml:space="preserve">Денис </t>
  </si>
  <si>
    <t xml:space="preserve">Микайылов </t>
  </si>
  <si>
    <t xml:space="preserve">Руслан </t>
  </si>
  <si>
    <t>Замиг оглы</t>
  </si>
  <si>
    <t>Керимов</t>
  </si>
  <si>
    <t xml:space="preserve"> Матвей </t>
  </si>
  <si>
    <t>Сананович</t>
  </si>
  <si>
    <t xml:space="preserve">Демидов </t>
  </si>
  <si>
    <t xml:space="preserve">Евгений </t>
  </si>
  <si>
    <t xml:space="preserve">Одноворченко </t>
  </si>
  <si>
    <t>Владимирович</t>
  </si>
  <si>
    <t xml:space="preserve">Ильичев </t>
  </si>
  <si>
    <t>Юрьевич</t>
  </si>
  <si>
    <t xml:space="preserve">Черных </t>
  </si>
  <si>
    <t xml:space="preserve">Цветков </t>
  </si>
  <si>
    <t xml:space="preserve">Виктор </t>
  </si>
  <si>
    <t>Игоревич</t>
  </si>
  <si>
    <t xml:space="preserve">Жолудев </t>
  </si>
  <si>
    <t xml:space="preserve">Кустов </t>
  </si>
  <si>
    <t>Максимович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</si>
</sst>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0" fillId="0" borderId="10" xfId="0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18</v>
      </c>
      <c r="B8" t="s">
        <v>22</v>
      </c>
      <c r="C8" t="s">
        <v>4</v>
      </c>
    </row>
    <row r="9" spans="1:3" x14ac:dyDescent="0.25">
      <c r="A9">
        <v>4</v>
      </c>
      <c r="B9">
        <v>1</v>
      </c>
      <c r="C9" t="s">
        <v>23</v>
      </c>
    </row>
    <row r="10" spans="1:3" x14ac:dyDescent="0.25">
      <c r="A10">
        <v>5</v>
      </c>
      <c r="B10">
        <v>2</v>
      </c>
      <c r="C10" t="s">
        <v>24</v>
      </c>
    </row>
    <row r="11" spans="1:3" x14ac:dyDescent="0.25">
      <c r="A11">
        <v>6</v>
      </c>
      <c r="B11">
        <v>3</v>
      </c>
      <c r="C11" t="s">
        <v>25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20</v>
      </c>
    </row>
    <row r="49" spans="2:2" x14ac:dyDescent="0.25">
      <c r="B49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28"/>
  <sheetViews>
    <sheetView view="pageBreakPreview" topLeftCell="A6" zoomScaleNormal="40" zoomScaleSheetLayoutView="100" workbookViewId="0">
      <selection activeCell="D23" sqref="D23:K28"/>
    </sheetView>
  </sheetViews>
  <sheetFormatPr defaultRowHeight="15" x14ac:dyDescent="0.25"/>
  <cols>
    <col min="1" max="1" width="13.42578125" customWidth="1"/>
    <col min="2" max="2" width="9.140625" customWidth="1"/>
    <col min="3" max="3" width="4.42578125" bestFit="1" customWidth="1"/>
    <col min="4" max="4" width="30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12</v>
      </c>
      <c r="E5" s="9"/>
      <c r="F5" s="9"/>
      <c r="G5" s="9"/>
      <c r="H5" s="21"/>
      <c r="I5" s="34" t="s">
        <v>26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6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5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7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8</v>
      </c>
      <c r="E11" s="36"/>
      <c r="F11" s="37">
        <v>45559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13</v>
      </c>
      <c r="E12" s="36"/>
      <c r="F12" s="38">
        <v>80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14</v>
      </c>
      <c r="B14" s="8" t="s">
        <v>22</v>
      </c>
      <c r="C14" s="8" t="s">
        <v>15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19</v>
      </c>
      <c r="I14" s="8" t="s">
        <v>17</v>
      </c>
      <c r="J14" s="8" t="s">
        <v>0</v>
      </c>
      <c r="K14" s="8" t="s">
        <v>16</v>
      </c>
      <c r="L14" s="8" t="s">
        <v>4</v>
      </c>
    </row>
    <row r="15" spans="1:26" x14ac:dyDescent="0.25">
      <c r="A15" s="8" t="str">
        <f t="shared" ref="A15:A18" si="0">$I$5</f>
        <v>астрономия</v>
      </c>
      <c r="B15" s="8">
        <f t="shared" ref="B15:B18" si="1">$A$3</f>
        <v>28</v>
      </c>
      <c r="C15" s="14">
        <f t="shared" ref="C15:C18" si="2">ROW(B15)-14</f>
        <v>1</v>
      </c>
      <c r="D15" s="27" t="s">
        <v>28</v>
      </c>
      <c r="E15" s="27" t="s">
        <v>32</v>
      </c>
      <c r="F15" s="27" t="s">
        <v>36</v>
      </c>
      <c r="G15" s="27" t="s">
        <v>37</v>
      </c>
      <c r="H15" s="27">
        <f t="shared" ref="H15:H18" si="3">$I$7</f>
        <v>5</v>
      </c>
      <c r="I15" s="28"/>
      <c r="J15" s="27">
        <v>26</v>
      </c>
      <c r="K15" s="24">
        <f t="shared" ref="K15:K18" si="4">J15/$F$12</f>
        <v>0.32500000000000001</v>
      </c>
      <c r="L15" s="27" t="s">
        <v>24</v>
      </c>
    </row>
    <row r="16" spans="1:26" x14ac:dyDescent="0.25">
      <c r="A16" s="8" t="str">
        <f t="shared" si="0"/>
        <v>астрономия</v>
      </c>
      <c r="B16" s="8">
        <f t="shared" si="1"/>
        <v>28</v>
      </c>
      <c r="C16" s="14">
        <f t="shared" si="2"/>
        <v>2</v>
      </c>
      <c r="D16" s="27" t="s">
        <v>29</v>
      </c>
      <c r="E16" s="27" t="s">
        <v>33</v>
      </c>
      <c r="F16" s="27" t="s">
        <v>38</v>
      </c>
      <c r="G16" s="27" t="s">
        <v>39</v>
      </c>
      <c r="H16" s="27">
        <f t="shared" si="3"/>
        <v>5</v>
      </c>
      <c r="I16" s="27"/>
      <c r="J16" s="27">
        <v>25</v>
      </c>
      <c r="K16" s="24">
        <f t="shared" si="4"/>
        <v>0.3125</v>
      </c>
      <c r="L16" s="27" t="s">
        <v>25</v>
      </c>
    </row>
    <row r="17" spans="1:12" x14ac:dyDescent="0.25">
      <c r="A17" s="8" t="str">
        <f t="shared" si="0"/>
        <v>астрономия</v>
      </c>
      <c r="B17" s="8">
        <f t="shared" si="1"/>
        <v>28</v>
      </c>
      <c r="C17" s="14">
        <f t="shared" si="2"/>
        <v>3</v>
      </c>
      <c r="D17" s="27" t="s">
        <v>30</v>
      </c>
      <c r="E17" s="27" t="s">
        <v>34</v>
      </c>
      <c r="F17" s="27" t="s">
        <v>40</v>
      </c>
      <c r="G17" s="27" t="s">
        <v>41</v>
      </c>
      <c r="H17" s="27">
        <f t="shared" si="3"/>
        <v>5</v>
      </c>
      <c r="I17" s="27"/>
      <c r="J17" s="27">
        <v>19</v>
      </c>
      <c r="K17" s="24">
        <f t="shared" si="4"/>
        <v>0.23749999999999999</v>
      </c>
      <c r="L17" s="27" t="s">
        <v>25</v>
      </c>
    </row>
    <row r="18" spans="1:12" x14ac:dyDescent="0.25">
      <c r="A18" s="8" t="str">
        <f t="shared" si="0"/>
        <v>астрономия</v>
      </c>
      <c r="B18" s="8">
        <f t="shared" si="1"/>
        <v>28</v>
      </c>
      <c r="C18" s="14">
        <f t="shared" si="2"/>
        <v>4</v>
      </c>
      <c r="D18" s="27" t="s">
        <v>31</v>
      </c>
      <c r="E18" s="27" t="s">
        <v>35</v>
      </c>
      <c r="F18" s="27" t="s">
        <v>42</v>
      </c>
      <c r="G18" s="27" t="s">
        <v>43</v>
      </c>
      <c r="H18" s="27">
        <f t="shared" si="3"/>
        <v>5</v>
      </c>
      <c r="I18" s="27"/>
      <c r="J18" s="27">
        <v>19</v>
      </c>
      <c r="K18" s="24">
        <f t="shared" si="4"/>
        <v>0.23749999999999999</v>
      </c>
      <c r="L18" s="27" t="s">
        <v>25</v>
      </c>
    </row>
    <row r="22" spans="1:12" ht="15.75" x14ac:dyDescent="0.25">
      <c r="D22" s="2"/>
      <c r="E22" s="2"/>
      <c r="F22" s="15"/>
      <c r="G22" s="15"/>
      <c r="H22" s="15"/>
      <c r="I22" s="7"/>
      <c r="J22" s="5"/>
      <c r="K22" s="5"/>
      <c r="L22" s="10"/>
    </row>
    <row r="23" spans="1:12" ht="15.75" x14ac:dyDescent="0.25">
      <c r="D23" s="9" t="s">
        <v>10</v>
      </c>
      <c r="F23" s="6"/>
      <c r="G23" s="12"/>
      <c r="H23" s="12" t="s">
        <v>44</v>
      </c>
      <c r="I23" s="13"/>
      <c r="J23" s="12"/>
      <c r="K23" s="23"/>
      <c r="L23" s="11"/>
    </row>
    <row r="24" spans="1:12" x14ac:dyDescent="0.25">
      <c r="D24" s="5"/>
      <c r="E24" s="5"/>
      <c r="F24" s="22" t="s">
        <v>11</v>
      </c>
      <c r="G24" s="31" t="s">
        <v>9</v>
      </c>
      <c r="H24" s="31"/>
      <c r="I24" s="31"/>
      <c r="J24" s="31"/>
      <c r="K24" s="16"/>
      <c r="L24" s="5"/>
    </row>
    <row r="25" spans="1:12" ht="15.75" x14ac:dyDescent="0.25">
      <c r="D25" s="9" t="s">
        <v>45</v>
      </c>
      <c r="F25" s="6"/>
      <c r="G25" s="12"/>
      <c r="H25" s="12" t="s">
        <v>46</v>
      </c>
      <c r="I25" s="13"/>
      <c r="J25" s="12"/>
      <c r="K25" s="23"/>
      <c r="L25" s="11"/>
    </row>
    <row r="26" spans="1:12" x14ac:dyDescent="0.25">
      <c r="F26" s="22" t="s">
        <v>11</v>
      </c>
      <c r="G26" s="31" t="s">
        <v>9</v>
      </c>
      <c r="H26" s="31"/>
      <c r="I26" s="31"/>
      <c r="J26" s="31"/>
      <c r="K26" s="16"/>
    </row>
    <row r="27" spans="1:12" x14ac:dyDescent="0.25">
      <c r="F27" s="6"/>
      <c r="G27" s="12"/>
      <c r="H27" s="12" t="s">
        <v>47</v>
      </c>
      <c r="I27" s="13"/>
      <c r="J27" s="12"/>
      <c r="K27" s="23"/>
    </row>
    <row r="28" spans="1:12" x14ac:dyDescent="0.25">
      <c r="F28" s="30" t="s">
        <v>11</v>
      </c>
      <c r="G28" s="31" t="s">
        <v>9</v>
      </c>
      <c r="H28" s="31"/>
      <c r="I28" s="31"/>
      <c r="J28" s="31"/>
      <c r="K28" s="16"/>
    </row>
  </sheetData>
  <autoFilter ref="A14:L14"/>
  <mergeCells count="13">
    <mergeCell ref="G28:J28"/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view="pageBreakPreview" topLeftCell="A13" zoomScaleNormal="40" zoomScaleSheetLayoutView="100" workbookViewId="0">
      <selection activeCell="B36" sqref="B36"/>
    </sheetView>
  </sheetViews>
  <sheetFormatPr defaultRowHeight="15" x14ac:dyDescent="0.25"/>
  <cols>
    <col min="1" max="1" width="18.140625" customWidth="1"/>
    <col min="2" max="2" width="9.140625" customWidth="1"/>
    <col min="3" max="3" width="4.42578125" bestFit="1" customWidth="1"/>
    <col min="4" max="4" width="28.71093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12</v>
      </c>
      <c r="E5" s="9"/>
      <c r="F5" s="9"/>
      <c r="G5" s="9"/>
      <c r="H5" s="21"/>
      <c r="I5" s="34" t="s">
        <v>26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6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6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7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8</v>
      </c>
      <c r="E11" s="36"/>
      <c r="F11" s="37">
        <v>45559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13</v>
      </c>
      <c r="E12" s="36"/>
      <c r="F12" s="38">
        <v>80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14</v>
      </c>
      <c r="B14" s="8" t="s">
        <v>22</v>
      </c>
      <c r="C14" s="8" t="s">
        <v>15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19</v>
      </c>
      <c r="I14" s="8" t="s">
        <v>17</v>
      </c>
      <c r="J14" s="8" t="s">
        <v>0</v>
      </c>
      <c r="K14" s="8" t="s">
        <v>16</v>
      </c>
      <c r="L14" s="8" t="s">
        <v>4</v>
      </c>
    </row>
    <row r="15" spans="1:26" x14ac:dyDescent="0.25">
      <c r="A15" s="8" t="str">
        <f t="shared" ref="A15:A19" si="0">$I$5</f>
        <v>астрономия</v>
      </c>
      <c r="B15" s="8">
        <f t="shared" ref="B15:B19" si="1">$A$3</f>
        <v>28</v>
      </c>
      <c r="C15" s="14">
        <f t="shared" ref="C15:C19" si="2">ROW(B15)-14</f>
        <v>1</v>
      </c>
      <c r="D15" s="27" t="s">
        <v>48</v>
      </c>
      <c r="E15" s="27" t="s">
        <v>53</v>
      </c>
      <c r="F15" s="27" t="s">
        <v>54</v>
      </c>
      <c r="G15" s="27" t="s">
        <v>41</v>
      </c>
      <c r="H15" s="27">
        <f t="shared" ref="H15:H19" si="3">$I$7</f>
        <v>6</v>
      </c>
      <c r="I15" s="28"/>
      <c r="J15" s="27">
        <v>28</v>
      </c>
      <c r="K15" s="24">
        <f t="shared" ref="K15:K19" si="4">J15/$F$12</f>
        <v>0.35</v>
      </c>
      <c r="L15" s="27" t="s">
        <v>24</v>
      </c>
    </row>
    <row r="16" spans="1:26" x14ac:dyDescent="0.25">
      <c r="A16" s="8" t="str">
        <f t="shared" si="0"/>
        <v>астрономия</v>
      </c>
      <c r="B16" s="8">
        <f t="shared" si="1"/>
        <v>28</v>
      </c>
      <c r="C16" s="14">
        <f t="shared" si="2"/>
        <v>2</v>
      </c>
      <c r="D16" s="27" t="s">
        <v>49</v>
      </c>
      <c r="E16" s="27" t="s">
        <v>55</v>
      </c>
      <c r="F16" s="27" t="s">
        <v>56</v>
      </c>
      <c r="G16" s="27" t="s">
        <v>43</v>
      </c>
      <c r="H16" s="27">
        <f t="shared" si="3"/>
        <v>6</v>
      </c>
      <c r="I16" s="27"/>
      <c r="J16" s="27">
        <v>23</v>
      </c>
      <c r="K16" s="24">
        <f t="shared" si="4"/>
        <v>0.28749999999999998</v>
      </c>
      <c r="L16" s="27" t="s">
        <v>25</v>
      </c>
    </row>
    <row r="17" spans="1:12" x14ac:dyDescent="0.25">
      <c r="A17" s="8" t="str">
        <f t="shared" si="0"/>
        <v>астрономия</v>
      </c>
      <c r="B17" s="8">
        <f t="shared" si="1"/>
        <v>28</v>
      </c>
      <c r="C17" s="14">
        <f t="shared" si="2"/>
        <v>3</v>
      </c>
      <c r="D17" s="27" t="s">
        <v>50</v>
      </c>
      <c r="E17" s="27" t="s">
        <v>57</v>
      </c>
      <c r="F17" s="27" t="s">
        <v>58</v>
      </c>
      <c r="G17" s="27" t="s">
        <v>59</v>
      </c>
      <c r="H17" s="27">
        <f t="shared" si="3"/>
        <v>6</v>
      </c>
      <c r="I17" s="27"/>
      <c r="J17" s="27">
        <v>20</v>
      </c>
      <c r="K17" s="24">
        <f t="shared" si="4"/>
        <v>0.25</v>
      </c>
      <c r="L17" s="27" t="s">
        <v>25</v>
      </c>
    </row>
    <row r="18" spans="1:12" x14ac:dyDescent="0.25">
      <c r="A18" s="8" t="str">
        <f t="shared" si="0"/>
        <v>астрономия</v>
      </c>
      <c r="B18" s="8">
        <f t="shared" si="1"/>
        <v>28</v>
      </c>
      <c r="C18" s="14">
        <f t="shared" si="2"/>
        <v>4</v>
      </c>
      <c r="D18" s="27" t="s">
        <v>51</v>
      </c>
      <c r="E18" s="27" t="s">
        <v>60</v>
      </c>
      <c r="F18" s="27" t="s">
        <v>62</v>
      </c>
      <c r="G18" s="27" t="s">
        <v>61</v>
      </c>
      <c r="H18" s="27">
        <f t="shared" si="3"/>
        <v>6</v>
      </c>
      <c r="I18" s="27"/>
      <c r="J18" s="27">
        <v>19</v>
      </c>
      <c r="K18" s="24">
        <f t="shared" si="4"/>
        <v>0.23749999999999999</v>
      </c>
      <c r="L18" s="27" t="s">
        <v>25</v>
      </c>
    </row>
    <row r="19" spans="1:12" x14ac:dyDescent="0.25">
      <c r="A19" s="8" t="str">
        <f t="shared" si="0"/>
        <v>астрономия</v>
      </c>
      <c r="B19" s="8">
        <f t="shared" si="1"/>
        <v>28</v>
      </c>
      <c r="C19" s="14">
        <f t="shared" si="2"/>
        <v>5</v>
      </c>
      <c r="D19" s="27" t="s">
        <v>52</v>
      </c>
      <c r="E19" s="27" t="s">
        <v>63</v>
      </c>
      <c r="F19" s="27" t="s">
        <v>64</v>
      </c>
      <c r="G19" s="27" t="s">
        <v>65</v>
      </c>
      <c r="H19" s="27">
        <f t="shared" si="3"/>
        <v>6</v>
      </c>
      <c r="I19" s="27"/>
      <c r="J19" s="27">
        <v>12</v>
      </c>
      <c r="K19" s="24">
        <f t="shared" si="4"/>
        <v>0.15</v>
      </c>
      <c r="L19" s="27" t="s">
        <v>25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10</v>
      </c>
      <c r="F24" s="6"/>
      <c r="G24" s="12"/>
      <c r="H24" s="12" t="s">
        <v>44</v>
      </c>
      <c r="I24" s="13"/>
      <c r="J24" s="12"/>
      <c r="K24" s="23"/>
      <c r="L24" s="11"/>
    </row>
    <row r="25" spans="1:12" x14ac:dyDescent="0.25">
      <c r="D25" s="5"/>
      <c r="E25" s="5"/>
      <c r="F25" s="30" t="s">
        <v>11</v>
      </c>
      <c r="G25" s="31" t="s">
        <v>9</v>
      </c>
      <c r="H25" s="31"/>
      <c r="I25" s="31"/>
      <c r="J25" s="31"/>
      <c r="K25" s="16"/>
      <c r="L25" s="5"/>
    </row>
    <row r="26" spans="1:12" ht="15.75" x14ac:dyDescent="0.25">
      <c r="D26" s="9" t="s">
        <v>45</v>
      </c>
      <c r="F26" s="6"/>
      <c r="G26" s="12"/>
      <c r="H26" s="12" t="s">
        <v>46</v>
      </c>
      <c r="I26" s="13"/>
      <c r="J26" s="12"/>
      <c r="K26" s="23"/>
      <c r="L26" s="11"/>
    </row>
    <row r="27" spans="1:12" x14ac:dyDescent="0.25">
      <c r="F27" s="30" t="s">
        <v>11</v>
      </c>
      <c r="G27" s="31" t="s">
        <v>9</v>
      </c>
      <c r="H27" s="31"/>
      <c r="I27" s="31"/>
      <c r="J27" s="31"/>
      <c r="K27" s="16"/>
    </row>
    <row r="28" spans="1:12" x14ac:dyDescent="0.25">
      <c r="F28" s="6"/>
      <c r="G28" s="12"/>
      <c r="H28" s="12" t="s">
        <v>47</v>
      </c>
      <c r="I28" s="13"/>
      <c r="J28" s="12"/>
      <c r="K28" s="23"/>
    </row>
    <row r="29" spans="1:12" x14ac:dyDescent="0.25">
      <c r="F29" s="30" t="s">
        <v>11</v>
      </c>
      <c r="G29" s="31" t="s">
        <v>9</v>
      </c>
      <c r="H29" s="31"/>
      <c r="I29" s="31"/>
      <c r="J29" s="31"/>
      <c r="K29" s="16"/>
    </row>
    <row r="54" ht="22.5" customHeight="1" x14ac:dyDescent="0.25"/>
  </sheetData>
  <autoFilter ref="A14:L14"/>
  <mergeCells count="13">
    <mergeCell ref="G29:J29"/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0"/>
  <sheetViews>
    <sheetView view="pageBreakPreview" zoomScaleNormal="40" zoomScaleSheetLayoutView="100" workbookViewId="0">
      <selection activeCell="B24" sqref="B24"/>
    </sheetView>
  </sheetViews>
  <sheetFormatPr defaultRowHeight="15" x14ac:dyDescent="0.25"/>
  <cols>
    <col min="1" max="1" width="13.28515625" bestFit="1" customWidth="1"/>
    <col min="2" max="2" width="9.140625" customWidth="1"/>
    <col min="3" max="3" width="4.42578125" bestFit="1" customWidth="1"/>
    <col min="4" max="4" width="28.71093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12</v>
      </c>
      <c r="E5" s="9"/>
      <c r="F5" s="9"/>
      <c r="G5" s="9"/>
      <c r="H5" s="21"/>
      <c r="I5" s="34" t="s">
        <v>26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6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7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7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8</v>
      </c>
      <c r="E11" s="36"/>
      <c r="F11" s="37">
        <v>45559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13</v>
      </c>
      <c r="E12" s="36"/>
      <c r="F12" s="38">
        <v>80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14</v>
      </c>
      <c r="B14" s="8" t="s">
        <v>22</v>
      </c>
      <c r="C14" s="8" t="s">
        <v>15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19</v>
      </c>
      <c r="I14" s="8" t="s">
        <v>17</v>
      </c>
      <c r="J14" s="8" t="s">
        <v>0</v>
      </c>
      <c r="K14" s="8" t="s">
        <v>16</v>
      </c>
      <c r="L14" s="8" t="s">
        <v>4</v>
      </c>
    </row>
    <row r="15" spans="1:26" ht="30" x14ac:dyDescent="0.25">
      <c r="A15" s="8" t="str">
        <f t="shared" ref="A15" si="0">$I$5</f>
        <v>астрономия</v>
      </c>
      <c r="B15" s="8">
        <f t="shared" ref="B15" si="1">$A$3</f>
        <v>28</v>
      </c>
      <c r="C15" s="14">
        <f t="shared" ref="C15" si="2">ROW(B15)-14</f>
        <v>1</v>
      </c>
      <c r="D15" s="27" t="s">
        <v>66</v>
      </c>
      <c r="E15" s="27" t="s">
        <v>67</v>
      </c>
      <c r="F15" s="27" t="s">
        <v>68</v>
      </c>
      <c r="G15" s="27" t="s">
        <v>69</v>
      </c>
      <c r="H15" s="27">
        <f t="shared" ref="H15" si="3">$I$7</f>
        <v>7</v>
      </c>
      <c r="I15" s="39"/>
      <c r="J15" s="27">
        <v>59</v>
      </c>
      <c r="K15" s="24">
        <f t="shared" ref="K15" si="4">J15/$F$12</f>
        <v>0.73750000000000004</v>
      </c>
      <c r="L15" s="27" t="s">
        <v>23</v>
      </c>
    </row>
    <row r="19" spans="4:12" ht="15.75" x14ac:dyDescent="0.2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 x14ac:dyDescent="0.25">
      <c r="D20" s="9" t="s">
        <v>10</v>
      </c>
      <c r="F20" s="6"/>
      <c r="G20" s="12"/>
      <c r="H20" s="12" t="s">
        <v>44</v>
      </c>
      <c r="I20" s="13"/>
      <c r="J20" s="12"/>
      <c r="K20" s="23"/>
      <c r="L20" s="11"/>
    </row>
    <row r="21" spans="4:12" x14ac:dyDescent="0.25">
      <c r="D21" s="5"/>
      <c r="E21" s="5"/>
      <c r="F21" s="30" t="s">
        <v>11</v>
      </c>
      <c r="G21" s="31" t="s">
        <v>9</v>
      </c>
      <c r="H21" s="31"/>
      <c r="I21" s="31"/>
      <c r="J21" s="31"/>
      <c r="K21" s="16"/>
      <c r="L21" s="5"/>
    </row>
    <row r="22" spans="4:12" ht="15.75" x14ac:dyDescent="0.25">
      <c r="D22" s="9" t="s">
        <v>45</v>
      </c>
      <c r="F22" s="6"/>
      <c r="G22" s="12"/>
      <c r="H22" s="12" t="s">
        <v>46</v>
      </c>
      <c r="I22" s="13"/>
      <c r="J22" s="12"/>
      <c r="K22" s="23"/>
      <c r="L22" s="11"/>
    </row>
    <row r="23" spans="4:12" x14ac:dyDescent="0.25">
      <c r="F23" s="30" t="s">
        <v>11</v>
      </c>
      <c r="G23" s="31" t="s">
        <v>9</v>
      </c>
      <c r="H23" s="31"/>
      <c r="I23" s="31"/>
      <c r="J23" s="31"/>
      <c r="K23" s="16"/>
    </row>
    <row r="24" spans="4:12" x14ac:dyDescent="0.25">
      <c r="F24" s="6"/>
      <c r="G24" s="12"/>
      <c r="H24" s="12" t="s">
        <v>47</v>
      </c>
      <c r="I24" s="13"/>
      <c r="J24" s="12"/>
      <c r="K24" s="23"/>
    </row>
    <row r="25" spans="4:12" x14ac:dyDescent="0.25">
      <c r="F25" s="30" t="s">
        <v>11</v>
      </c>
      <c r="G25" s="31" t="s">
        <v>9</v>
      </c>
      <c r="H25" s="31"/>
      <c r="I25" s="31"/>
      <c r="J25" s="31"/>
      <c r="K25" s="16"/>
    </row>
    <row r="50" ht="22.5" customHeight="1" x14ac:dyDescent="0.25"/>
  </sheetData>
  <autoFilter ref="A14:L14"/>
  <mergeCells count="13">
    <mergeCell ref="G25:J25"/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3"/>
  <sheetViews>
    <sheetView tabSelected="1" view="pageBreakPreview" topLeftCell="A8" zoomScaleNormal="40" zoomScaleSheetLayoutView="100" workbookViewId="0">
      <selection activeCell="B28" sqref="B28"/>
    </sheetView>
  </sheetViews>
  <sheetFormatPr defaultRowHeight="15" x14ac:dyDescent="0.25"/>
  <cols>
    <col min="1" max="1" width="13.28515625" bestFit="1" customWidth="1"/>
    <col min="2" max="2" width="9.140625" customWidth="1"/>
    <col min="3" max="3" width="4.42578125" bestFit="1" customWidth="1"/>
    <col min="4" max="4" width="33.5703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12</v>
      </c>
      <c r="E5" s="9"/>
      <c r="F5" s="9"/>
      <c r="G5" s="9"/>
      <c r="H5" s="21"/>
      <c r="I5" s="34" t="s">
        <v>26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6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8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7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8</v>
      </c>
      <c r="E11" s="36"/>
      <c r="F11" s="37">
        <v>45559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13</v>
      </c>
      <c r="E12" s="36"/>
      <c r="F12" s="38">
        <v>100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14</v>
      </c>
      <c r="B14" s="8" t="s">
        <v>22</v>
      </c>
      <c r="C14" s="8" t="s">
        <v>15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19</v>
      </c>
      <c r="I14" s="8" t="s">
        <v>17</v>
      </c>
      <c r="J14" s="8" t="s">
        <v>0</v>
      </c>
      <c r="K14" s="8" t="s">
        <v>16</v>
      </c>
      <c r="L14" s="8" t="s">
        <v>4</v>
      </c>
    </row>
    <row r="15" spans="1:26" x14ac:dyDescent="0.25">
      <c r="A15" s="8" t="str">
        <f t="shared" ref="A15:A18" si="0">$I$5</f>
        <v>астрономия</v>
      </c>
      <c r="B15" s="8">
        <f t="shared" ref="B15:B18" si="1">$A$3</f>
        <v>28</v>
      </c>
      <c r="C15" s="14">
        <f t="shared" ref="C15:C18" si="2">ROW(B15)-14</f>
        <v>1</v>
      </c>
      <c r="D15" s="27" t="s">
        <v>70</v>
      </c>
      <c r="E15" s="27" t="s">
        <v>74</v>
      </c>
      <c r="F15" s="27" t="s">
        <v>78</v>
      </c>
      <c r="G15" s="27" t="s">
        <v>79</v>
      </c>
      <c r="H15" s="27">
        <f t="shared" ref="H15:H18" si="3">$I$7</f>
        <v>8</v>
      </c>
      <c r="I15" s="28"/>
      <c r="J15" s="27">
        <v>36</v>
      </c>
      <c r="K15" s="24">
        <f t="shared" ref="K15:K18" si="4">J15/$F$12</f>
        <v>0.36</v>
      </c>
      <c r="L15" s="27" t="s">
        <v>24</v>
      </c>
    </row>
    <row r="16" spans="1:26" x14ac:dyDescent="0.25">
      <c r="A16" s="8" t="str">
        <f t="shared" si="0"/>
        <v>астрономия</v>
      </c>
      <c r="B16" s="8">
        <f t="shared" si="1"/>
        <v>28</v>
      </c>
      <c r="C16" s="14">
        <f t="shared" si="2"/>
        <v>2</v>
      </c>
      <c r="D16" s="27" t="s">
        <v>71</v>
      </c>
      <c r="E16" s="27" t="s">
        <v>75</v>
      </c>
      <c r="F16" s="27" t="s">
        <v>80</v>
      </c>
      <c r="G16" s="27" t="s">
        <v>81</v>
      </c>
      <c r="H16" s="27">
        <f t="shared" si="3"/>
        <v>8</v>
      </c>
      <c r="I16" s="27"/>
      <c r="J16" s="27">
        <v>23</v>
      </c>
      <c r="K16" s="24">
        <f t="shared" si="4"/>
        <v>0.23</v>
      </c>
      <c r="L16" s="27" t="s">
        <v>25</v>
      </c>
    </row>
    <row r="17" spans="1:12" x14ac:dyDescent="0.25">
      <c r="A17" s="8" t="str">
        <f t="shared" si="0"/>
        <v>астрономия</v>
      </c>
      <c r="B17" s="8">
        <f t="shared" si="1"/>
        <v>28</v>
      </c>
      <c r="C17" s="14">
        <f t="shared" si="2"/>
        <v>3</v>
      </c>
      <c r="D17" s="27" t="s">
        <v>72</v>
      </c>
      <c r="E17" s="27" t="s">
        <v>76</v>
      </c>
      <c r="F17" s="27" t="s">
        <v>82</v>
      </c>
      <c r="G17" s="27" t="s">
        <v>83</v>
      </c>
      <c r="H17" s="27">
        <f t="shared" si="3"/>
        <v>8</v>
      </c>
      <c r="I17" s="27"/>
      <c r="J17" s="27">
        <v>21</v>
      </c>
      <c r="K17" s="24">
        <f t="shared" si="4"/>
        <v>0.21</v>
      </c>
      <c r="L17" s="27" t="s">
        <v>25</v>
      </c>
    </row>
    <row r="18" spans="1:12" x14ac:dyDescent="0.25">
      <c r="A18" s="8" t="str">
        <f t="shared" si="0"/>
        <v>астрономия</v>
      </c>
      <c r="B18" s="8">
        <f t="shared" si="1"/>
        <v>28</v>
      </c>
      <c r="C18" s="14">
        <f t="shared" si="2"/>
        <v>4</v>
      </c>
      <c r="D18" s="27" t="s">
        <v>73</v>
      </c>
      <c r="E18" s="27" t="s">
        <v>77</v>
      </c>
      <c r="F18" s="27" t="s">
        <v>84</v>
      </c>
      <c r="G18" s="27" t="s">
        <v>85</v>
      </c>
      <c r="H18" s="27">
        <f t="shared" si="3"/>
        <v>8</v>
      </c>
      <c r="I18" s="27"/>
      <c r="J18" s="27">
        <v>16</v>
      </c>
      <c r="K18" s="24">
        <f t="shared" si="4"/>
        <v>0.16</v>
      </c>
      <c r="L18" s="27" t="s">
        <v>25</v>
      </c>
    </row>
    <row r="22" spans="1:12" ht="15.75" x14ac:dyDescent="0.25">
      <c r="D22" s="2"/>
      <c r="E22" s="2"/>
      <c r="F22" s="15"/>
      <c r="G22" s="15"/>
      <c r="H22" s="15"/>
      <c r="I22" s="7"/>
      <c r="J22" s="5"/>
      <c r="K22" s="5"/>
      <c r="L22" s="10"/>
    </row>
    <row r="23" spans="1:12" ht="15.75" x14ac:dyDescent="0.25">
      <c r="D23" s="9" t="s">
        <v>10</v>
      </c>
      <c r="F23" s="6"/>
      <c r="G23" s="12"/>
      <c r="H23" s="12" t="s">
        <v>44</v>
      </c>
      <c r="I23" s="13"/>
      <c r="J23" s="12"/>
      <c r="K23" s="23"/>
      <c r="L23" s="11"/>
    </row>
    <row r="24" spans="1:12" x14ac:dyDescent="0.25">
      <c r="D24" s="5"/>
      <c r="E24" s="5"/>
      <c r="F24" s="30" t="s">
        <v>11</v>
      </c>
      <c r="G24" s="31" t="s">
        <v>9</v>
      </c>
      <c r="H24" s="31"/>
      <c r="I24" s="31"/>
      <c r="J24" s="31"/>
      <c r="K24" s="16"/>
      <c r="L24" s="5"/>
    </row>
    <row r="25" spans="1:12" ht="15.75" x14ac:dyDescent="0.25">
      <c r="D25" s="9" t="s">
        <v>45</v>
      </c>
      <c r="F25" s="6"/>
      <c r="G25" s="12"/>
      <c r="H25" s="12" t="s">
        <v>46</v>
      </c>
      <c r="I25" s="13"/>
      <c r="J25" s="12"/>
      <c r="K25" s="23"/>
      <c r="L25" s="11"/>
    </row>
    <row r="26" spans="1:12" x14ac:dyDescent="0.25">
      <c r="F26" s="30" t="s">
        <v>11</v>
      </c>
      <c r="G26" s="31" t="s">
        <v>9</v>
      </c>
      <c r="H26" s="31"/>
      <c r="I26" s="31"/>
      <c r="J26" s="31"/>
      <c r="K26" s="16"/>
    </row>
    <row r="27" spans="1:12" x14ac:dyDescent="0.25">
      <c r="F27" s="6"/>
      <c r="G27" s="12"/>
      <c r="H27" s="12" t="s">
        <v>47</v>
      </c>
      <c r="I27" s="13"/>
      <c r="J27" s="12"/>
      <c r="K27" s="23"/>
    </row>
    <row r="28" spans="1:12" x14ac:dyDescent="0.25">
      <c r="F28" s="30" t="s">
        <v>11</v>
      </c>
      <c r="G28" s="31" t="s">
        <v>9</v>
      </c>
      <c r="H28" s="31"/>
      <c r="I28" s="31"/>
      <c r="J28" s="31"/>
      <c r="K28" s="16"/>
    </row>
    <row r="53" ht="22.5" customHeight="1" x14ac:dyDescent="0.25"/>
  </sheetData>
  <autoFilter ref="A14:L14"/>
  <mergeCells count="13">
    <mergeCell ref="G28:J28"/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view="pageBreakPreview" zoomScaleNormal="40" zoomScaleSheetLayoutView="100" workbookViewId="0">
      <selection activeCell="D21" sqref="D21:K26"/>
    </sheetView>
  </sheetViews>
  <sheetFormatPr defaultRowHeight="15" x14ac:dyDescent="0.25"/>
  <cols>
    <col min="1" max="1" width="14.140625" customWidth="1"/>
    <col min="2" max="2" width="9.140625" customWidth="1"/>
    <col min="3" max="3" width="4.42578125" bestFit="1" customWidth="1"/>
    <col min="4" max="4" width="32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4"/>
      <c r="F2" s="4"/>
      <c r="G2" s="4"/>
      <c r="H2" s="20"/>
      <c r="I2" s="4"/>
      <c r="J2" s="4"/>
      <c r="K2" s="19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12</v>
      </c>
      <c r="E5" s="9"/>
      <c r="F5" s="9"/>
      <c r="G5" s="9"/>
      <c r="H5" s="21"/>
      <c r="I5" s="34" t="s">
        <v>26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6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10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7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8</v>
      </c>
      <c r="E11" s="36"/>
      <c r="F11" s="37">
        <v>45559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13</v>
      </c>
      <c r="E12" s="36"/>
      <c r="F12" s="38">
        <v>100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14</v>
      </c>
      <c r="B14" s="8" t="s">
        <v>22</v>
      </c>
      <c r="C14" s="8" t="s">
        <v>15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19</v>
      </c>
      <c r="I14" s="8" t="s">
        <v>17</v>
      </c>
      <c r="J14" s="8" t="s">
        <v>0</v>
      </c>
      <c r="K14" s="8" t="s">
        <v>16</v>
      </c>
      <c r="L14" s="8" t="s">
        <v>4</v>
      </c>
    </row>
    <row r="15" spans="1:26" x14ac:dyDescent="0.25">
      <c r="A15" s="8" t="str">
        <f t="shared" ref="A15:A16" si="0">$I$5</f>
        <v>астрономия</v>
      </c>
      <c r="B15" s="8">
        <f t="shared" ref="B15:B16" si="1">$A$3</f>
        <v>28</v>
      </c>
      <c r="C15" s="14">
        <f t="shared" ref="C15:C16" si="2">ROW(B15)-14</f>
        <v>1</v>
      </c>
      <c r="D15" s="27" t="s">
        <v>86</v>
      </c>
      <c r="E15" s="27" t="s">
        <v>88</v>
      </c>
      <c r="F15" s="27" t="s">
        <v>89</v>
      </c>
      <c r="G15" s="27" t="s">
        <v>90</v>
      </c>
      <c r="H15" s="27">
        <f t="shared" ref="H15:H16" si="3">$I$7</f>
        <v>10</v>
      </c>
      <c r="I15" s="28"/>
      <c r="J15" s="27">
        <v>24</v>
      </c>
      <c r="K15" s="24">
        <f t="shared" ref="K15:K16" si="4">J15/$F$12</f>
        <v>0.24</v>
      </c>
      <c r="L15" s="27" t="s">
        <v>24</v>
      </c>
    </row>
    <row r="16" spans="1:26" x14ac:dyDescent="0.25">
      <c r="A16" s="8" t="str">
        <f t="shared" si="0"/>
        <v>астрономия</v>
      </c>
      <c r="B16" s="8">
        <f t="shared" si="1"/>
        <v>28</v>
      </c>
      <c r="C16" s="14">
        <f t="shared" si="2"/>
        <v>2</v>
      </c>
      <c r="D16" s="27" t="s">
        <v>87</v>
      </c>
      <c r="E16" s="27" t="s">
        <v>91</v>
      </c>
      <c r="F16" s="27" t="s">
        <v>92</v>
      </c>
      <c r="G16" s="27" t="s">
        <v>93</v>
      </c>
      <c r="H16" s="27">
        <f t="shared" si="3"/>
        <v>10</v>
      </c>
      <c r="I16" s="27"/>
      <c r="J16" s="27">
        <v>20</v>
      </c>
      <c r="K16" s="24">
        <f t="shared" si="4"/>
        <v>0.2</v>
      </c>
      <c r="L16" s="27" t="s">
        <v>25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10</v>
      </c>
      <c r="F21" s="6"/>
      <c r="G21" s="12"/>
      <c r="H21" s="12" t="s">
        <v>44</v>
      </c>
      <c r="I21" s="13"/>
      <c r="J21" s="12"/>
      <c r="K21" s="23"/>
      <c r="L21" s="11"/>
    </row>
    <row r="22" spans="4:12" x14ac:dyDescent="0.25">
      <c r="D22" s="5"/>
      <c r="E22" s="5"/>
      <c r="F22" s="30" t="s">
        <v>11</v>
      </c>
      <c r="G22" s="31" t="s">
        <v>9</v>
      </c>
      <c r="H22" s="31"/>
      <c r="I22" s="31"/>
      <c r="J22" s="31"/>
      <c r="K22" s="16"/>
      <c r="L22" s="5"/>
    </row>
    <row r="23" spans="4:12" ht="15.75" x14ac:dyDescent="0.25">
      <c r="D23" s="9" t="s">
        <v>45</v>
      </c>
      <c r="F23" s="6"/>
      <c r="G23" s="12"/>
      <c r="H23" s="12" t="s">
        <v>46</v>
      </c>
      <c r="I23" s="13"/>
      <c r="J23" s="12"/>
      <c r="K23" s="23"/>
      <c r="L23" s="11"/>
    </row>
    <row r="24" spans="4:12" x14ac:dyDescent="0.25">
      <c r="F24" s="30" t="s">
        <v>11</v>
      </c>
      <c r="G24" s="31" t="s">
        <v>9</v>
      </c>
      <c r="H24" s="31"/>
      <c r="I24" s="31"/>
      <c r="J24" s="31"/>
      <c r="K24" s="16"/>
    </row>
    <row r="25" spans="4:12" x14ac:dyDescent="0.25">
      <c r="F25" s="6"/>
      <c r="G25" s="12"/>
      <c r="H25" s="12" t="s">
        <v>47</v>
      </c>
      <c r="I25" s="13"/>
      <c r="J25" s="12"/>
      <c r="K25" s="23"/>
    </row>
    <row r="26" spans="4:12" x14ac:dyDescent="0.25">
      <c r="F26" s="30" t="s">
        <v>11</v>
      </c>
      <c r="G26" s="31" t="s">
        <v>9</v>
      </c>
      <c r="H26" s="31"/>
      <c r="I26" s="31"/>
      <c r="J26" s="31"/>
      <c r="K26" s="16"/>
    </row>
    <row r="51" ht="22.5" customHeight="1" x14ac:dyDescent="0.25"/>
  </sheetData>
  <autoFilter ref="A14:L14"/>
  <mergeCells count="13">
    <mergeCell ref="G26:J26"/>
    <mergeCell ref="A1:L1"/>
    <mergeCell ref="A3:L3"/>
    <mergeCell ref="I7:L7"/>
    <mergeCell ref="I5:L5"/>
    <mergeCell ref="I6:L6"/>
    <mergeCell ref="G22:J22"/>
    <mergeCell ref="G24:J24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3"/>
  <sheetViews>
    <sheetView view="pageBreakPreview" zoomScaleNormal="40" zoomScaleSheetLayoutView="100" workbookViewId="0">
      <selection activeCell="F6" sqref="F6"/>
    </sheetView>
  </sheetViews>
  <sheetFormatPr defaultRowHeight="15" x14ac:dyDescent="0.25"/>
  <cols>
    <col min="1" max="1" width="17.42578125" customWidth="1"/>
    <col min="2" max="2" width="9.140625" customWidth="1"/>
    <col min="3" max="3" width="4.28515625" customWidth="1"/>
    <col min="4" max="4" width="29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12</v>
      </c>
      <c r="E5" s="9"/>
      <c r="F5" s="9"/>
      <c r="G5" s="9"/>
      <c r="H5" s="21"/>
      <c r="I5" s="34" t="s">
        <v>26</v>
      </c>
      <c r="J5" s="34"/>
      <c r="K5" s="34"/>
      <c r="L5" s="34"/>
    </row>
    <row r="6" spans="1:26" x14ac:dyDescent="0.25">
      <c r="D6" s="5"/>
      <c r="E6" s="5"/>
      <c r="F6" s="5"/>
      <c r="G6" s="5"/>
      <c r="H6" s="5"/>
      <c r="I6" s="35" t="s">
        <v>6</v>
      </c>
      <c r="J6" s="35"/>
      <c r="K6" s="35"/>
      <c r="L6" s="35"/>
    </row>
    <row r="7" spans="1:26" ht="15.75" x14ac:dyDescent="0.25">
      <c r="D7" s="5"/>
      <c r="E7" s="5"/>
      <c r="F7" s="5"/>
      <c r="G7" s="17"/>
      <c r="H7" s="17"/>
      <c r="I7" s="34">
        <v>11</v>
      </c>
      <c r="J7" s="34"/>
      <c r="K7" s="34"/>
      <c r="L7" s="34"/>
    </row>
    <row r="8" spans="1:26" x14ac:dyDescent="0.25">
      <c r="D8" s="5"/>
      <c r="E8" s="5"/>
      <c r="F8" s="5"/>
      <c r="G8" s="5"/>
      <c r="H8" s="5"/>
      <c r="I8" s="35" t="s">
        <v>7</v>
      </c>
      <c r="J8" s="35"/>
      <c r="K8" s="35"/>
      <c r="L8" s="3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6" t="s">
        <v>8</v>
      </c>
      <c r="E11" s="36"/>
      <c r="F11" s="37">
        <v>45559</v>
      </c>
      <c r="G11" s="37"/>
      <c r="H11" s="25"/>
      <c r="I11" s="7"/>
      <c r="J11" s="5"/>
      <c r="K11" s="5"/>
      <c r="L11" s="5"/>
    </row>
    <row r="12" spans="1:26" ht="15.75" x14ac:dyDescent="0.25">
      <c r="D12" s="36" t="s">
        <v>13</v>
      </c>
      <c r="E12" s="36"/>
      <c r="F12" s="38">
        <v>100</v>
      </c>
      <c r="G12" s="38"/>
      <c r="H12" s="26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14</v>
      </c>
      <c r="B14" s="8" t="s">
        <v>22</v>
      </c>
      <c r="C14" s="8" t="s">
        <v>15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19</v>
      </c>
      <c r="I14" s="8" t="s">
        <v>17</v>
      </c>
      <c r="J14" s="8" t="s">
        <v>0</v>
      </c>
      <c r="K14" s="8" t="s">
        <v>16</v>
      </c>
      <c r="L14" s="8" t="s">
        <v>4</v>
      </c>
    </row>
    <row r="15" spans="1:26" x14ac:dyDescent="0.25">
      <c r="A15" s="8" t="str">
        <f t="shared" ref="A15:A28" si="0">$I$5</f>
        <v>астрономия</v>
      </c>
      <c r="B15" s="8">
        <f t="shared" ref="B15:B28" si="1">$A$3</f>
        <v>28</v>
      </c>
      <c r="C15" s="8">
        <v>1</v>
      </c>
      <c r="D15" s="27" t="s">
        <v>94</v>
      </c>
      <c r="E15" s="27" t="s">
        <v>108</v>
      </c>
      <c r="F15" s="27" t="s">
        <v>109</v>
      </c>
      <c r="G15" s="27" t="s">
        <v>110</v>
      </c>
      <c r="H15" s="27">
        <f t="shared" ref="H15:H28" si="2">$I$7</f>
        <v>11</v>
      </c>
      <c r="I15" s="28"/>
      <c r="J15" s="27">
        <v>38</v>
      </c>
      <c r="K15" s="24">
        <f t="shared" ref="K15:K28" si="3">J15/$F$12</f>
        <v>0.38</v>
      </c>
      <c r="L15" s="27" t="s">
        <v>24</v>
      </c>
    </row>
    <row r="16" spans="1:26" x14ac:dyDescent="0.25">
      <c r="A16" s="8" t="str">
        <f t="shared" si="0"/>
        <v>астрономия</v>
      </c>
      <c r="B16" s="8">
        <f t="shared" si="1"/>
        <v>28</v>
      </c>
      <c r="C16" s="8">
        <v>2</v>
      </c>
      <c r="D16" s="27" t="s">
        <v>95</v>
      </c>
      <c r="E16" s="27" t="s">
        <v>111</v>
      </c>
      <c r="F16" s="27" t="s">
        <v>112</v>
      </c>
      <c r="G16" s="27" t="s">
        <v>113</v>
      </c>
      <c r="H16" s="27">
        <f t="shared" si="2"/>
        <v>11</v>
      </c>
      <c r="I16" s="27"/>
      <c r="J16" s="27">
        <v>32</v>
      </c>
      <c r="K16" s="24">
        <f t="shared" si="3"/>
        <v>0.32</v>
      </c>
      <c r="L16" s="27" t="s">
        <v>24</v>
      </c>
    </row>
    <row r="17" spans="1:12" x14ac:dyDescent="0.25">
      <c r="A17" s="8" t="str">
        <f t="shared" si="0"/>
        <v>астрономия</v>
      </c>
      <c r="B17" s="8">
        <f t="shared" si="1"/>
        <v>28</v>
      </c>
      <c r="C17" s="8">
        <v>3</v>
      </c>
      <c r="D17" s="27" t="s">
        <v>96</v>
      </c>
      <c r="E17" s="27" t="s">
        <v>114</v>
      </c>
      <c r="F17" s="27" t="s">
        <v>115</v>
      </c>
      <c r="G17" s="27" t="s">
        <v>116</v>
      </c>
      <c r="H17" s="27">
        <f t="shared" si="2"/>
        <v>11</v>
      </c>
      <c r="I17" s="27"/>
      <c r="J17" s="27">
        <v>31</v>
      </c>
      <c r="K17" s="24">
        <f t="shared" si="3"/>
        <v>0.31</v>
      </c>
      <c r="L17" s="27" t="s">
        <v>24</v>
      </c>
    </row>
    <row r="18" spans="1:12" x14ac:dyDescent="0.25">
      <c r="A18" s="8" t="str">
        <f t="shared" si="0"/>
        <v>астрономия</v>
      </c>
      <c r="B18" s="8">
        <f t="shared" si="1"/>
        <v>28</v>
      </c>
      <c r="C18" s="8">
        <v>4</v>
      </c>
      <c r="D18" s="27" t="s">
        <v>97</v>
      </c>
      <c r="E18" s="27" t="s">
        <v>117</v>
      </c>
      <c r="F18" s="27" t="s">
        <v>118</v>
      </c>
      <c r="G18" s="27" t="s">
        <v>93</v>
      </c>
      <c r="H18" s="27">
        <f t="shared" si="2"/>
        <v>11</v>
      </c>
      <c r="I18" s="27"/>
      <c r="J18" s="27">
        <v>28</v>
      </c>
      <c r="K18" s="24">
        <f t="shared" si="3"/>
        <v>0.28000000000000003</v>
      </c>
      <c r="L18" s="27" t="s">
        <v>24</v>
      </c>
    </row>
    <row r="19" spans="1:12" x14ac:dyDescent="0.25">
      <c r="A19" s="8" t="str">
        <f t="shared" si="0"/>
        <v>астрономия</v>
      </c>
      <c r="B19" s="8">
        <f t="shared" si="1"/>
        <v>28</v>
      </c>
      <c r="C19" s="8">
        <v>5</v>
      </c>
      <c r="D19" s="27" t="s">
        <v>98</v>
      </c>
      <c r="E19" s="27" t="s">
        <v>119</v>
      </c>
      <c r="F19" s="27" t="s">
        <v>120</v>
      </c>
      <c r="G19" s="27" t="s">
        <v>83</v>
      </c>
      <c r="H19" s="27">
        <f t="shared" si="2"/>
        <v>11</v>
      </c>
      <c r="I19" s="27"/>
      <c r="J19" s="27">
        <v>26</v>
      </c>
      <c r="K19" s="24">
        <f t="shared" si="3"/>
        <v>0.26</v>
      </c>
      <c r="L19" s="27" t="s">
        <v>25</v>
      </c>
    </row>
    <row r="20" spans="1:12" x14ac:dyDescent="0.25">
      <c r="A20" s="8" t="str">
        <f t="shared" si="0"/>
        <v>астрономия</v>
      </c>
      <c r="B20" s="8">
        <f t="shared" si="1"/>
        <v>28</v>
      </c>
      <c r="C20" s="8">
        <v>6</v>
      </c>
      <c r="D20" s="27" t="s">
        <v>99</v>
      </c>
      <c r="E20" s="27" t="s">
        <v>121</v>
      </c>
      <c r="F20" s="27" t="s">
        <v>122</v>
      </c>
      <c r="G20" s="27" t="s">
        <v>123</v>
      </c>
      <c r="H20" s="27">
        <f t="shared" si="2"/>
        <v>11</v>
      </c>
      <c r="I20" s="27"/>
      <c r="J20" s="27">
        <v>25</v>
      </c>
      <c r="K20" s="24">
        <f t="shared" si="3"/>
        <v>0.25</v>
      </c>
      <c r="L20" s="27" t="s">
        <v>25</v>
      </c>
    </row>
    <row r="21" spans="1:12" x14ac:dyDescent="0.25">
      <c r="A21" s="8" t="str">
        <f t="shared" si="0"/>
        <v>астрономия</v>
      </c>
      <c r="B21" s="8">
        <f t="shared" si="1"/>
        <v>28</v>
      </c>
      <c r="C21" s="8">
        <v>7</v>
      </c>
      <c r="D21" s="27" t="s">
        <v>100</v>
      </c>
      <c r="E21" s="27" t="s">
        <v>124</v>
      </c>
      <c r="F21" s="27" t="s">
        <v>125</v>
      </c>
      <c r="G21" s="27" t="s">
        <v>126</v>
      </c>
      <c r="H21" s="27">
        <f t="shared" si="2"/>
        <v>11</v>
      </c>
      <c r="I21" s="27"/>
      <c r="J21" s="27">
        <v>22</v>
      </c>
      <c r="K21" s="24">
        <f t="shared" si="3"/>
        <v>0.22</v>
      </c>
      <c r="L21" s="27" t="s">
        <v>25</v>
      </c>
    </row>
    <row r="22" spans="1:12" x14ac:dyDescent="0.25">
      <c r="A22" s="8" t="str">
        <f t="shared" si="0"/>
        <v>астрономия</v>
      </c>
      <c r="B22" s="8">
        <f t="shared" si="1"/>
        <v>28</v>
      </c>
      <c r="C22" s="8">
        <v>8</v>
      </c>
      <c r="D22" s="27" t="s">
        <v>101</v>
      </c>
      <c r="E22" s="27" t="s">
        <v>127</v>
      </c>
      <c r="F22" s="27" t="s">
        <v>128</v>
      </c>
      <c r="G22" s="27" t="s">
        <v>83</v>
      </c>
      <c r="H22" s="27">
        <f t="shared" si="2"/>
        <v>11</v>
      </c>
      <c r="I22" s="27"/>
      <c r="J22" s="27">
        <v>22</v>
      </c>
      <c r="K22" s="24">
        <f t="shared" si="3"/>
        <v>0.22</v>
      </c>
      <c r="L22" s="27" t="s">
        <v>25</v>
      </c>
    </row>
    <row r="23" spans="1:12" x14ac:dyDescent="0.25">
      <c r="A23" s="8" t="str">
        <f t="shared" si="0"/>
        <v>астрономия</v>
      </c>
      <c r="B23" s="8">
        <f t="shared" si="1"/>
        <v>28</v>
      </c>
      <c r="C23" s="8">
        <v>9</v>
      </c>
      <c r="D23" s="27" t="s">
        <v>102</v>
      </c>
      <c r="E23" s="27" t="s">
        <v>129</v>
      </c>
      <c r="F23" s="27" t="s">
        <v>89</v>
      </c>
      <c r="G23" s="27" t="s">
        <v>130</v>
      </c>
      <c r="H23" s="27">
        <f t="shared" si="2"/>
        <v>11</v>
      </c>
      <c r="I23" s="27"/>
      <c r="J23" s="27">
        <v>20</v>
      </c>
      <c r="K23" s="24">
        <f t="shared" si="3"/>
        <v>0.2</v>
      </c>
      <c r="L23" s="27" t="s">
        <v>25</v>
      </c>
    </row>
    <row r="24" spans="1:12" x14ac:dyDescent="0.25">
      <c r="A24" s="8" t="str">
        <f t="shared" si="0"/>
        <v>астрономия</v>
      </c>
      <c r="B24" s="8">
        <f t="shared" si="1"/>
        <v>28</v>
      </c>
      <c r="C24" s="8">
        <v>10</v>
      </c>
      <c r="D24" s="27" t="s">
        <v>103</v>
      </c>
      <c r="E24" s="27" t="s">
        <v>131</v>
      </c>
      <c r="F24" s="27" t="s">
        <v>89</v>
      </c>
      <c r="G24" s="27" t="s">
        <v>132</v>
      </c>
      <c r="H24" s="27">
        <f t="shared" si="2"/>
        <v>11</v>
      </c>
      <c r="I24" s="27"/>
      <c r="J24" s="27">
        <v>18</v>
      </c>
      <c r="K24" s="24">
        <f t="shared" si="3"/>
        <v>0.18</v>
      </c>
      <c r="L24" s="27" t="s">
        <v>25</v>
      </c>
    </row>
    <row r="25" spans="1:12" x14ac:dyDescent="0.25">
      <c r="A25" s="8" t="str">
        <f t="shared" si="0"/>
        <v>астрономия</v>
      </c>
      <c r="B25" s="8">
        <f t="shared" si="1"/>
        <v>28</v>
      </c>
      <c r="C25" s="8">
        <v>11</v>
      </c>
      <c r="D25" s="27" t="s">
        <v>104</v>
      </c>
      <c r="E25" s="27" t="s">
        <v>133</v>
      </c>
      <c r="F25" s="27" t="s">
        <v>36</v>
      </c>
      <c r="G25" s="27" t="s">
        <v>59</v>
      </c>
      <c r="H25" s="27">
        <f t="shared" si="2"/>
        <v>11</v>
      </c>
      <c r="I25" s="27"/>
      <c r="J25" s="27">
        <v>17</v>
      </c>
      <c r="K25" s="24">
        <f t="shared" si="3"/>
        <v>0.17</v>
      </c>
      <c r="L25" s="27" t="s">
        <v>25</v>
      </c>
    </row>
    <row r="26" spans="1:12" x14ac:dyDescent="0.25">
      <c r="A26" s="8" t="str">
        <f t="shared" si="0"/>
        <v>астрономия</v>
      </c>
      <c r="B26" s="8">
        <f t="shared" si="1"/>
        <v>28</v>
      </c>
      <c r="C26" s="8">
        <v>12</v>
      </c>
      <c r="D26" s="27" t="s">
        <v>105</v>
      </c>
      <c r="E26" s="27" t="s">
        <v>134</v>
      </c>
      <c r="F26" s="27" t="s">
        <v>135</v>
      </c>
      <c r="G26" s="27" t="s">
        <v>136</v>
      </c>
      <c r="H26" s="27">
        <f t="shared" si="2"/>
        <v>11</v>
      </c>
      <c r="I26" s="27"/>
      <c r="J26" s="27">
        <v>15</v>
      </c>
      <c r="K26" s="24">
        <f t="shared" si="3"/>
        <v>0.15</v>
      </c>
      <c r="L26" s="27" t="s">
        <v>25</v>
      </c>
    </row>
    <row r="27" spans="1:12" x14ac:dyDescent="0.25">
      <c r="A27" s="8" t="str">
        <f t="shared" si="0"/>
        <v>астрономия</v>
      </c>
      <c r="B27" s="8">
        <f t="shared" si="1"/>
        <v>28</v>
      </c>
      <c r="C27" s="8">
        <v>13</v>
      </c>
      <c r="D27" s="27" t="s">
        <v>106</v>
      </c>
      <c r="E27" s="27" t="s">
        <v>137</v>
      </c>
      <c r="F27" s="27" t="s">
        <v>38</v>
      </c>
      <c r="G27" s="27" t="s">
        <v>130</v>
      </c>
      <c r="H27" s="27">
        <f t="shared" si="2"/>
        <v>11</v>
      </c>
      <c r="I27" s="27"/>
      <c r="J27" s="27">
        <v>14</v>
      </c>
      <c r="K27" s="24">
        <f t="shared" si="3"/>
        <v>0.14000000000000001</v>
      </c>
      <c r="L27" s="27" t="s">
        <v>25</v>
      </c>
    </row>
    <row r="28" spans="1:12" x14ac:dyDescent="0.25">
      <c r="A28" s="8" t="str">
        <f t="shared" si="0"/>
        <v>астрономия</v>
      </c>
      <c r="B28" s="8">
        <f t="shared" si="1"/>
        <v>28</v>
      </c>
      <c r="C28" s="8">
        <v>14</v>
      </c>
      <c r="D28" s="27" t="s">
        <v>107</v>
      </c>
      <c r="E28" s="27" t="s">
        <v>138</v>
      </c>
      <c r="F28" s="27" t="s">
        <v>38</v>
      </c>
      <c r="G28" s="27" t="s">
        <v>139</v>
      </c>
      <c r="H28" s="27">
        <f t="shared" si="2"/>
        <v>11</v>
      </c>
      <c r="I28" s="27"/>
      <c r="J28" s="27">
        <v>12</v>
      </c>
      <c r="K28" s="24">
        <f t="shared" si="3"/>
        <v>0.12</v>
      </c>
      <c r="L28" s="27" t="s">
        <v>25</v>
      </c>
    </row>
    <row r="32" spans="1:12" ht="15.75" x14ac:dyDescent="0.25">
      <c r="D32" s="2"/>
      <c r="E32" s="2"/>
      <c r="F32" s="15"/>
      <c r="G32" s="15"/>
      <c r="H32" s="15"/>
      <c r="I32" s="7"/>
      <c r="J32" s="5"/>
      <c r="K32" s="5"/>
      <c r="L32" s="10"/>
    </row>
    <row r="33" spans="4:12" ht="15.75" x14ac:dyDescent="0.25">
      <c r="D33" s="9" t="s">
        <v>10</v>
      </c>
      <c r="F33" s="6"/>
      <c r="G33" s="12"/>
      <c r="H33" s="12" t="s">
        <v>44</v>
      </c>
      <c r="I33" s="13"/>
      <c r="J33" s="12"/>
      <c r="K33" s="23"/>
      <c r="L33" s="11"/>
    </row>
    <row r="34" spans="4:12" x14ac:dyDescent="0.25">
      <c r="D34" s="5"/>
      <c r="E34" s="5"/>
      <c r="F34" s="30" t="s">
        <v>11</v>
      </c>
      <c r="G34" s="31" t="s">
        <v>9</v>
      </c>
      <c r="H34" s="31"/>
      <c r="I34" s="31"/>
      <c r="J34" s="31"/>
      <c r="K34" s="16"/>
      <c r="L34" s="5"/>
    </row>
    <row r="35" spans="4:12" ht="15.75" x14ac:dyDescent="0.25">
      <c r="D35" s="9" t="s">
        <v>45</v>
      </c>
      <c r="F35" s="6"/>
      <c r="G35" s="12"/>
      <c r="H35" s="12" t="s">
        <v>46</v>
      </c>
      <c r="I35" s="13"/>
      <c r="J35" s="12"/>
      <c r="K35" s="23"/>
      <c r="L35" s="11"/>
    </row>
    <row r="36" spans="4:12" x14ac:dyDescent="0.25">
      <c r="F36" s="30" t="s">
        <v>11</v>
      </c>
      <c r="G36" s="31" t="s">
        <v>9</v>
      </c>
      <c r="H36" s="31"/>
      <c r="I36" s="31"/>
      <c r="J36" s="31"/>
      <c r="K36" s="16"/>
    </row>
    <row r="37" spans="4:12" x14ac:dyDescent="0.25">
      <c r="F37" s="6"/>
      <c r="G37" s="12"/>
      <c r="H37" s="12" t="s">
        <v>47</v>
      </c>
      <c r="I37" s="13"/>
      <c r="J37" s="12"/>
      <c r="K37" s="23"/>
    </row>
    <row r="38" spans="4:12" x14ac:dyDescent="0.25">
      <c r="F38" s="30" t="s">
        <v>11</v>
      </c>
      <c r="G38" s="31" t="s">
        <v>9</v>
      </c>
      <c r="H38" s="31"/>
      <c r="I38" s="31"/>
      <c r="J38" s="31"/>
      <c r="K38" s="16"/>
    </row>
    <row r="63" ht="22.5" customHeight="1" x14ac:dyDescent="0.25"/>
  </sheetData>
  <autoFilter ref="A14:L14"/>
  <mergeCells count="13">
    <mergeCell ref="G38:J38"/>
    <mergeCell ref="G36:J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Правила</vt:lpstr>
      <vt:lpstr>5</vt:lpstr>
      <vt:lpstr>6</vt:lpstr>
      <vt:lpstr>7</vt:lpstr>
      <vt:lpstr>8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Наталья</cp:lastModifiedBy>
  <cp:lastPrinted>2024-02-20T10:11:38Z</cp:lastPrinted>
  <dcterms:created xsi:type="dcterms:W3CDTF">2023-09-08T05:39:27Z</dcterms:created>
  <dcterms:modified xsi:type="dcterms:W3CDTF">2024-10-18T12:11:43Z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-1878518295</vt:i4>
  </property>
  <property fmtid="{D5CDD505-2E9C-101B-9397-08002B2CF9AE}" pid="3" name="_NewReviewCycle">
    <vt:lpwstr/>
  </property>
  <property fmtid="{D5CDD505-2E9C-101B-9397-08002B2CF9AE}" pid="4" name="_EmailSubject">
    <vt:lpwstr>Протоколы с макс. баллами по Астрономии и Физике ШЭ ВСОШ 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